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105" windowWidth="15600" windowHeight="7995" activeTab="2"/>
  </bookViews>
  <sheets>
    <sheet name="EAI" sheetId="1" r:id="rId1"/>
    <sheet name="CRI" sheetId="4" r:id="rId2"/>
    <sheet name="CFF" sheetId="9" r:id="rId3"/>
  </sheets>
  <definedNames>
    <definedName name="_xlnm._FilterDatabase" localSheetId="2" hidden="1">CFF!$A$2:$J$19</definedName>
    <definedName name="_xlnm._FilterDatabase" localSheetId="1" hidden="1">CRI!$A$2:$K$3</definedName>
    <definedName name="_xlnm._FilterDatabase" localSheetId="0" hidden="1">EAI!$A$2:$M$6</definedName>
    <definedName name="_xlnm.Print_Area" localSheetId="2">CFF!$A$1:$I$30</definedName>
    <definedName name="_xlnm.Print_Area" localSheetId="1">CRI!$A$1:$I$25</definedName>
    <definedName name="_xlnm.Print_Area" localSheetId="0">EAI!$A$1:$K$12</definedName>
  </definedNames>
  <calcPr calcId="145621"/>
</workbook>
</file>

<file path=xl/calcChain.xml><?xml version="1.0" encoding="utf-8"?>
<calcChain xmlns="http://schemas.openxmlformats.org/spreadsheetml/2006/main">
  <c r="G10" i="9" l="1"/>
  <c r="F10" i="9"/>
  <c r="H10" i="4"/>
  <c r="G10" i="4"/>
  <c r="F10" i="4"/>
  <c r="I3" i="1"/>
  <c r="J3" i="1"/>
  <c r="K3" i="1"/>
  <c r="H3" i="1"/>
  <c r="K9" i="1"/>
  <c r="J9" i="1"/>
  <c r="H10" i="9" l="1"/>
  <c r="H8" i="9" s="1"/>
  <c r="H4" i="9" s="1"/>
  <c r="H3" i="9" s="1"/>
  <c r="G8" i="9"/>
  <c r="F8" i="9"/>
  <c r="F4" i="9" s="1"/>
  <c r="F3" i="9" s="1"/>
  <c r="G4" i="9"/>
  <c r="G3" i="9" s="1"/>
  <c r="E4" i="9"/>
  <c r="E3" i="9" s="1"/>
  <c r="D4" i="9"/>
  <c r="C4" i="9"/>
  <c r="C3" i="9" s="1"/>
  <c r="D3" i="9"/>
  <c r="I8" i="4"/>
  <c r="H8" i="4"/>
  <c r="G8" i="4"/>
  <c r="F8" i="4"/>
  <c r="G3" i="4"/>
  <c r="I3" i="4" s="1"/>
  <c r="F3" i="4"/>
  <c r="K8" i="1"/>
  <c r="J8" i="1"/>
  <c r="H3" i="4" l="1"/>
  <c r="I10" i="9"/>
  <c r="I8" i="9" s="1"/>
  <c r="I4" i="9" s="1"/>
  <c r="I3" i="9" s="1"/>
</calcChain>
</file>

<file path=xl/sharedStrings.xml><?xml version="1.0" encoding="utf-8"?>
<sst xmlns="http://schemas.openxmlformats.org/spreadsheetml/2006/main" count="97" uniqueCount="42">
  <si>
    <t>CONCEPTO</t>
  </si>
  <si>
    <t>CRI</t>
  </si>
  <si>
    <t>CE</t>
  </si>
  <si>
    <t>CFF</t>
  </si>
  <si>
    <t>PRESUPUESTO DE INGRESOS</t>
  </si>
  <si>
    <t>ESTIMADO</t>
  </si>
  <si>
    <t>MODIFICADO</t>
  </si>
  <si>
    <t>DEVENGADO</t>
  </si>
  <si>
    <t>EXCEDENTES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</si>
  <si>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</si>
  <si>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</si>
  <si>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</si>
  <si>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</si>
  <si>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</si>
  <si>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</si>
  <si>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</si>
  <si>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</si>
  <si>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</si>
  <si>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</si>
  <si>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</si>
  <si>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</si>
  <si>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Ingresos Derivados de Financiamientos</t>
  </si>
  <si>
    <t>Transferencias, Asignaciones, Subsidios y Otras Ayudas</t>
  </si>
  <si>
    <t>Ingresos del Gobierno</t>
  </si>
  <si>
    <t>Ingresos de Organismos y Empresas</t>
  </si>
  <si>
    <t>Ingresos derivados de financiamiento</t>
  </si>
  <si>
    <t>00</t>
  </si>
  <si>
    <t>AMPLIACIONES Y REDUCCIONES</t>
  </si>
  <si>
    <t>Aprovechamientos no comprendidos en las fracciones de la Ley de Ingresos causadas en ejercicios fiscales anteriores pendientes de liquidación o pago</t>
  </si>
  <si>
    <t>Bajo protesta de decir verdad declaramos que los Estados Financieros y sus notas, son razonablemente correctos y son responsabilidad del emisor.</t>
  </si>
  <si>
    <t>_________________________</t>
  </si>
  <si>
    <t>DIRECTOR GENERAL
Ing. Ignacio Camacho Santoyo</t>
  </si>
  <si>
    <t>COORDINADOR ADMINISTRATIVO
LCP J Jesús López Ramírez</t>
  </si>
  <si>
    <t>1.1.3.0</t>
  </si>
  <si>
    <t>1.2.5.0</t>
  </si>
  <si>
    <t>Aplicaciones de Remanentes</t>
  </si>
  <si>
    <t>Productos de Capital</t>
  </si>
  <si>
    <t>______________________________</t>
  </si>
  <si>
    <t>_____________________________</t>
  </si>
  <si>
    <t>FIDEICOMISO CIUDAD INDUSTRIAL DE LEON
ESTADO ANALÍTICO DE INGRESOS POR RUBRO
DEL 1 DE ENERO AL 31 DE DICIEMBRE DE 2017</t>
  </si>
  <si>
    <t>FIDEICOMISO CIUDAD INDUSTRIAL DE LEON
ESTADO ANALÍTICO DE INGRESOS 
DEL 1 DE ENERO AL 31 DE DICIEMBRE DE 2017</t>
  </si>
  <si>
    <t>FIDEICOMISO CIUDAD INDUSTRIAL DE LEON
ESTADO ANALITICO DE INGRESOS POR FUENTE DE FINANCIAMIENTO 
 DEL 01 DE ENERO AL 31 DE DICIEMBRE DEL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</si>
</sst>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indexed="23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165" fontId="3" fillId="0" borderId="0"/>
    <xf numFmtId="164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8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9" fontId="3" fillId="0" borderId="0" applyFont="0" applyFill="0" applyBorder="0" applyAlignment="0" applyProtection="0"/>
    <xf numFmtId="0" fontId="1" fillId="0" borderId="0"/>
  </cellStyleXfs>
  <cellXfs count="74">
    <xf numFmtId="0" fontId="0" fillId="0" borderId="0" xfId="0"/>
    <xf numFmtId="0" fontId="10" fillId="0" borderId="0" xfId="8" applyFont="1" applyFill="1" applyBorder="1" applyAlignment="1">
      <alignment vertical="top"/>
    </xf>
    <xf numFmtId="0" fontId="6" fillId="0" borderId="0" xfId="8" applyFont="1" applyFill="1" applyBorder="1" applyAlignment="1">
      <alignment horizontal="center" vertical="top"/>
    </xf>
    <xf numFmtId="0" fontId="6" fillId="0" borderId="0" xfId="8" applyFont="1" applyFill="1" applyBorder="1" applyAlignment="1">
      <alignment vertical="top"/>
    </xf>
    <xf numFmtId="4" fontId="6" fillId="0" borderId="0" xfId="8" applyNumberFormat="1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horizontal="center" vertical="top"/>
      <protection locked="0"/>
    </xf>
    <xf numFmtId="0" fontId="10" fillId="0" borderId="0" xfId="8" applyFont="1" applyFill="1" applyBorder="1" applyAlignment="1" applyProtection="1">
      <alignment vertical="top" wrapText="1"/>
      <protection locked="0"/>
    </xf>
    <xf numFmtId="0" fontId="6" fillId="0" borderId="0" xfId="8" applyFont="1" applyFill="1" applyBorder="1" applyAlignment="1" applyProtection="1">
      <alignment horizontal="justify" vertical="top" wrapText="1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</xf>
    <xf numFmtId="0" fontId="7" fillId="0" borderId="0" xfId="9" applyFont="1" applyBorder="1" applyAlignment="1" applyProtection="1">
      <alignment horizontal="center" vertical="top"/>
    </xf>
    <xf numFmtId="0" fontId="7" fillId="0" borderId="0" xfId="9" applyFont="1" applyBorder="1" applyAlignment="1" applyProtection="1">
      <alignment horizontal="center" vertical="top"/>
      <protection hidden="1"/>
    </xf>
    <xf numFmtId="0" fontId="10" fillId="0" borderId="0" xfId="8" applyFont="1" applyFill="1" applyBorder="1" applyAlignment="1" applyProtection="1">
      <alignment vertical="top"/>
      <protection locked="0"/>
    </xf>
    <xf numFmtId="0" fontId="10" fillId="0" borderId="0" xfId="8" applyFont="1" applyFill="1" applyBorder="1" applyAlignment="1" applyProtection="1">
      <alignment vertical="top"/>
    </xf>
    <xf numFmtId="4" fontId="6" fillId="0" borderId="3" xfId="8" applyNumberFormat="1" applyFont="1" applyFill="1" applyBorder="1" applyAlignment="1" applyProtection="1">
      <alignment vertical="top"/>
      <protection locked="0"/>
    </xf>
    <xf numFmtId="4" fontId="6" fillId="0" borderId="4" xfId="8" applyNumberFormat="1" applyFont="1" applyFill="1" applyBorder="1" applyAlignment="1" applyProtection="1">
      <alignment vertical="top"/>
      <protection locked="0"/>
    </xf>
    <xf numFmtId="4" fontId="6" fillId="0" borderId="5" xfId="8" applyNumberFormat="1" applyFont="1" applyFill="1" applyBorder="1" applyAlignment="1" applyProtection="1">
      <alignment vertical="top"/>
      <protection locked="0"/>
    </xf>
    <xf numFmtId="0" fontId="10" fillId="0" borderId="0" xfId="8" applyFont="1" applyFill="1" applyBorder="1" applyAlignment="1" applyProtection="1">
      <alignment vertical="top" wrapText="1"/>
    </xf>
    <xf numFmtId="0" fontId="6" fillId="0" borderId="0" xfId="8" applyFont="1" applyFill="1" applyBorder="1" applyAlignment="1" applyProtection="1">
      <alignment horizontal="center" vertical="top"/>
    </xf>
    <xf numFmtId="0" fontId="7" fillId="0" borderId="7" xfId="9" applyFont="1" applyBorder="1" applyAlignment="1" applyProtection="1">
      <alignment horizontal="center" vertical="top"/>
      <protection locked="0"/>
    </xf>
    <xf numFmtId="0" fontId="6" fillId="0" borderId="7" xfId="8" applyFont="1" applyFill="1" applyBorder="1" applyAlignment="1" applyProtection="1">
      <alignment horizontal="center" vertical="top"/>
      <protection locked="0"/>
    </xf>
    <xf numFmtId="0" fontId="6" fillId="0" borderId="0" xfId="8" applyFont="1" applyFill="1" applyBorder="1" applyAlignment="1" applyProtection="1">
      <alignment horizontal="left" vertical="top" indent="1"/>
      <protection locked="0"/>
    </xf>
    <xf numFmtId="0" fontId="6" fillId="0" borderId="0" xfId="8" applyFont="1" applyFill="1" applyBorder="1" applyAlignment="1" applyProtection="1">
      <alignment horizontal="left" vertical="top" wrapText="1" indent="1"/>
      <protection locked="0"/>
    </xf>
    <xf numFmtId="0" fontId="6" fillId="0" borderId="8" xfId="8" quotePrefix="1" applyFont="1" applyFill="1" applyBorder="1" applyAlignment="1" applyProtection="1">
      <alignment horizontal="center" vertical="top"/>
      <protection locked="0"/>
    </xf>
    <xf numFmtId="0" fontId="6" fillId="0" borderId="4" xfId="8" applyFont="1" applyFill="1" applyBorder="1" applyAlignment="1" applyProtection="1">
      <alignment vertical="top"/>
      <protection locked="0"/>
    </xf>
    <xf numFmtId="0" fontId="7" fillId="2" borderId="9" xfId="8" applyFont="1" applyFill="1" applyBorder="1" applyAlignment="1">
      <alignment horizontal="center" vertical="center"/>
    </xf>
    <xf numFmtId="0" fontId="7" fillId="2" borderId="9" xfId="8" applyFont="1" applyFill="1" applyBorder="1" applyAlignment="1">
      <alignment horizontal="center" vertical="center" wrapText="1"/>
    </xf>
    <xf numFmtId="0" fontId="11" fillId="0" borderId="0" xfId="9" applyFont="1" applyAlignment="1" applyProtection="1">
      <alignment vertical="top"/>
    </xf>
    <xf numFmtId="0" fontId="11" fillId="0" borderId="0" xfId="9" applyFont="1" applyAlignment="1">
      <alignment vertical="top" wrapText="1"/>
    </xf>
    <xf numFmtId="4" fontId="11" fillId="0" borderId="0" xfId="9" applyNumberFormat="1" applyFont="1" applyAlignment="1">
      <alignment vertical="top"/>
    </xf>
    <xf numFmtId="0" fontId="11" fillId="0" borderId="0" xfId="9" applyFont="1" applyAlignment="1">
      <alignment vertical="top"/>
    </xf>
    <xf numFmtId="0" fontId="11" fillId="0" borderId="0" xfId="9" applyFont="1" applyAlignment="1" applyProtection="1">
      <alignment vertical="top" wrapText="1"/>
      <protection locked="0"/>
    </xf>
    <xf numFmtId="0" fontId="11" fillId="0" borderId="0" xfId="9" applyFont="1" applyAlignment="1" applyProtection="1">
      <alignment horizontal="left" vertical="top" wrapText="1" indent="5"/>
      <protection locked="0"/>
    </xf>
    <xf numFmtId="0" fontId="11" fillId="0" borderId="0" xfId="9" applyFont="1" applyAlignment="1" applyProtection="1">
      <alignment vertical="top"/>
      <protection locked="0"/>
    </xf>
    <xf numFmtId="0" fontId="11" fillId="0" borderId="0" xfId="9" applyFont="1" applyAlignment="1" applyProtection="1">
      <alignment horizontal="center" vertical="top"/>
      <protection locked="0"/>
    </xf>
    <xf numFmtId="0" fontId="11" fillId="0" borderId="0" xfId="9" applyFont="1" applyBorder="1" applyAlignment="1" applyProtection="1">
      <alignment horizontal="left" vertical="top" wrapText="1" indent="2"/>
      <protection locked="0"/>
    </xf>
    <xf numFmtId="0" fontId="11" fillId="0" borderId="0" xfId="9" applyFont="1" applyBorder="1" applyAlignment="1" applyProtection="1">
      <alignment vertical="top" wrapText="1"/>
      <protection locked="0"/>
    </xf>
    <xf numFmtId="0" fontId="11" fillId="0" borderId="0" xfId="9" applyFont="1" applyBorder="1" applyAlignment="1" applyProtection="1">
      <alignment horizontal="left" vertical="top" wrapText="1"/>
      <protection locked="0"/>
    </xf>
    <xf numFmtId="0" fontId="5" fillId="0" borderId="0" xfId="18" applyFont="1" applyFill="1" applyBorder="1" applyAlignment="1" applyProtection="1">
      <alignment vertical="top"/>
    </xf>
    <xf numFmtId="0" fontId="12" fillId="3" borderId="9" xfId="18" applyFont="1" applyFill="1" applyBorder="1" applyAlignment="1">
      <alignment horizontal="center" vertical="center"/>
    </xf>
    <xf numFmtId="0" fontId="12" fillId="3" borderId="10" xfId="18" applyFont="1" applyFill="1" applyBorder="1" applyAlignment="1">
      <alignment horizontal="center" vertical="center"/>
    </xf>
    <xf numFmtId="0" fontId="12" fillId="3" borderId="10" xfId="18" applyFont="1" applyFill="1" applyBorder="1" applyAlignment="1">
      <alignment horizontal="center" vertical="center" wrapText="1"/>
    </xf>
    <xf numFmtId="0" fontId="12" fillId="3" borderId="9" xfId="18" applyFont="1" applyFill="1" applyBorder="1" applyAlignment="1">
      <alignment horizontal="center" vertical="center" wrapText="1"/>
    </xf>
    <xf numFmtId="0" fontId="2" fillId="0" borderId="0" xfId="18" applyFont="1" applyFill="1" applyBorder="1" applyAlignment="1" applyProtection="1">
      <alignment horizontal="center" vertical="top"/>
    </xf>
    <xf numFmtId="0" fontId="12" fillId="0" borderId="6" xfId="9" applyFont="1" applyBorder="1" applyAlignment="1" applyProtection="1">
      <alignment horizontal="center" vertical="top"/>
      <protection hidden="1"/>
    </xf>
    <xf numFmtId="0" fontId="5" fillId="0" borderId="1" xfId="18" applyFont="1" applyFill="1" applyBorder="1" applyAlignment="1" applyProtection="1">
      <alignment vertical="top" wrapText="1"/>
    </xf>
    <xf numFmtId="4" fontId="5" fillId="0" borderId="0" xfId="18" applyNumberFormat="1" applyFont="1" applyFill="1" applyBorder="1" applyAlignment="1" applyProtection="1">
      <alignment vertical="top"/>
      <protection locked="0"/>
    </xf>
    <xf numFmtId="0" fontId="2" fillId="0" borderId="0" xfId="18" applyFont="1" applyFill="1" applyBorder="1" applyAlignment="1" applyProtection="1">
      <alignment vertical="top"/>
      <protection locked="0"/>
    </xf>
    <xf numFmtId="0" fontId="12" fillId="0" borderId="7" xfId="9" applyFont="1" applyBorder="1" applyAlignment="1" applyProtection="1">
      <alignment horizontal="center" vertical="top"/>
    </xf>
    <xf numFmtId="0" fontId="5" fillId="0" borderId="0" xfId="18" applyFont="1" applyFill="1" applyBorder="1" applyAlignment="1" applyProtection="1">
      <alignment horizontal="justify" vertical="top" wrapText="1"/>
    </xf>
    <xf numFmtId="4" fontId="5" fillId="0" borderId="3" xfId="18" applyNumberFormat="1" applyFont="1" applyFill="1" applyBorder="1" applyAlignment="1" applyProtection="1">
      <alignment vertical="top"/>
      <protection locked="0"/>
    </xf>
    <xf numFmtId="0" fontId="2" fillId="0" borderId="7" xfId="18" applyFont="1" applyFill="1" applyBorder="1" applyAlignment="1" applyProtection="1">
      <alignment horizontal="center" vertical="top"/>
    </xf>
    <xf numFmtId="0" fontId="2" fillId="0" borderId="0" xfId="18" applyFont="1" applyFill="1" applyBorder="1" applyAlignment="1" applyProtection="1">
      <alignment horizontal="justify" vertical="top" wrapText="1"/>
    </xf>
    <xf numFmtId="4" fontId="2" fillId="0" borderId="0" xfId="18" applyNumberFormat="1" applyFont="1" applyFill="1" applyBorder="1" applyAlignment="1" applyProtection="1">
      <alignment vertical="top"/>
      <protection locked="0"/>
    </xf>
    <xf numFmtId="4" fontId="2" fillId="0" borderId="3" xfId="18" applyNumberFormat="1" applyFont="1" applyFill="1" applyBorder="1" applyAlignment="1" applyProtection="1">
      <alignment vertical="top"/>
      <protection locked="0"/>
    </xf>
    <xf numFmtId="0" fontId="2" fillId="0" borderId="0" xfId="18" applyFont="1" applyFill="1" applyBorder="1" applyAlignment="1" applyProtection="1">
      <alignment horizontal="left" vertical="top" indent="1"/>
    </xf>
    <xf numFmtId="0" fontId="2" fillId="0" borderId="0" xfId="18" applyFont="1" applyFill="1" applyBorder="1" applyAlignment="1" applyProtection="1">
      <alignment horizontal="left" vertical="top" wrapText="1" indent="1"/>
    </xf>
    <xf numFmtId="0" fontId="2" fillId="0" borderId="8" xfId="18" quotePrefix="1" applyFont="1" applyFill="1" applyBorder="1" applyAlignment="1" applyProtection="1">
      <alignment horizontal="center" vertical="top"/>
    </xf>
    <xf numFmtId="0" fontId="2" fillId="0" borderId="4" xfId="18" applyFont="1" applyFill="1" applyBorder="1" applyAlignment="1" applyProtection="1">
      <alignment vertical="top"/>
    </xf>
    <xf numFmtId="4" fontId="2" fillId="0" borderId="4" xfId="18" applyNumberFormat="1" applyFont="1" applyFill="1" applyBorder="1" applyAlignment="1" applyProtection="1">
      <alignment vertical="top"/>
      <protection locked="0"/>
    </xf>
    <xf numFmtId="4" fontId="2" fillId="0" borderId="5" xfId="18" applyNumberFormat="1" applyFont="1" applyFill="1" applyBorder="1" applyAlignment="1" applyProtection="1">
      <alignment vertical="top"/>
      <protection locked="0"/>
    </xf>
    <xf numFmtId="0" fontId="2" fillId="0" borderId="0" xfId="18" applyFont="1" applyFill="1" applyBorder="1" applyAlignment="1" applyProtection="1">
      <alignment vertical="top"/>
    </xf>
    <xf numFmtId="4" fontId="5" fillId="0" borderId="0" xfId="8" applyNumberFormat="1" applyFont="1" applyFill="1" applyBorder="1" applyAlignment="1" applyProtection="1">
      <alignment vertical="top"/>
      <protection locked="0"/>
    </xf>
    <xf numFmtId="4" fontId="2" fillId="0" borderId="0" xfId="8" applyNumberFormat="1" applyFont="1" applyFill="1" applyBorder="1" applyAlignment="1" applyProtection="1">
      <alignment vertical="top"/>
      <protection locked="0"/>
    </xf>
    <xf numFmtId="4" fontId="5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4" fontId="5" fillId="0" borderId="1" xfId="8" applyNumberFormat="1" applyFont="1" applyFill="1" applyBorder="1" applyAlignment="1" applyProtection="1">
      <alignment vertical="top"/>
      <protection locked="0"/>
    </xf>
    <xf numFmtId="4" fontId="5" fillId="0" borderId="2" xfId="8" applyNumberFormat="1" applyFont="1" applyFill="1" applyBorder="1" applyAlignment="1" applyProtection="1">
      <alignment vertical="top"/>
      <protection locked="0"/>
    </xf>
    <xf numFmtId="0" fontId="7" fillId="2" borderId="11" xfId="8" applyFont="1" applyFill="1" applyBorder="1" applyAlignment="1" applyProtection="1">
      <alignment horizontal="center" vertical="center" wrapText="1"/>
      <protection locked="0"/>
    </xf>
    <xf numFmtId="0" fontId="7" fillId="2" borderId="12" xfId="8" applyFont="1" applyFill="1" applyBorder="1" applyAlignment="1" applyProtection="1">
      <alignment horizontal="center" vertical="center" wrapText="1"/>
      <protection locked="0"/>
    </xf>
    <xf numFmtId="0" fontId="7" fillId="2" borderId="13" xfId="8" applyFont="1" applyFill="1" applyBorder="1" applyAlignment="1" applyProtection="1">
      <alignment horizontal="center" vertical="center" wrapText="1"/>
      <protection locked="0"/>
    </xf>
    <xf numFmtId="0" fontId="12" fillId="3" borderId="11" xfId="18" applyFont="1" applyFill="1" applyBorder="1" applyAlignment="1" applyProtection="1">
      <alignment horizontal="center" vertical="center" wrapText="1"/>
      <protection locked="0"/>
    </xf>
    <xf numFmtId="0" fontId="12" fillId="3" borderId="12" xfId="18" applyFont="1" applyFill="1" applyBorder="1" applyAlignment="1" applyProtection="1">
      <alignment horizontal="center" vertical="center" wrapText="1"/>
      <protection locked="0"/>
    </xf>
    <xf numFmtId="0" fontId="12" fillId="3" borderId="13" xfId="18" applyFont="1" applyFill="1" applyBorder="1" applyAlignment="1" applyProtection="1">
      <alignment horizontal="center" vertical="center" wrapText="1"/>
      <protection locked="0"/>
    </xf>
  </cellXfs>
  <cellStyles count="19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2 3" xfId="18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"/>
  <sheetViews>
    <sheetView zoomScaleNormal="100" workbookViewId="0">
      <pane ySplit="2" topLeftCell="A3" activePane="bottomLeft" state="frozen"/>
      <selection activeCell="H25" sqref="H25"/>
      <selection pane="bottomLeft" activeCell="I20" sqref="I20"/>
    </sheetView>
  </sheetViews>
  <sheetFormatPr baseColWidth="10" defaultRowHeight="11.25" x14ac:dyDescent="0.2"/>
  <cols>
    <col min="1" max="3" width="8.83203125" style="8" customWidth="1"/>
    <col min="4" max="4" width="50.83203125" style="8" customWidth="1"/>
    <col min="5" max="11" width="17.83203125" style="4" customWidth="1"/>
    <col min="12" max="16384" width="12" style="8"/>
  </cols>
  <sheetData>
    <row r="1" spans="1:11" s="1" customFormat="1" ht="35.1" customHeight="1" x14ac:dyDescent="0.2">
      <c r="A1" s="68" t="s">
        <v>40</v>
      </c>
      <c r="B1" s="69"/>
      <c r="C1" s="69"/>
      <c r="D1" s="69"/>
      <c r="E1" s="69"/>
      <c r="F1" s="69"/>
      <c r="G1" s="69"/>
      <c r="H1" s="69"/>
      <c r="I1" s="69"/>
      <c r="J1" s="69"/>
      <c r="K1" s="70"/>
    </row>
    <row r="2" spans="1:11" s="2" customFormat="1" ht="24.95" customHeight="1" x14ac:dyDescent="0.2">
      <c r="A2" s="25" t="s">
        <v>3</v>
      </c>
      <c r="B2" s="25" t="s">
        <v>2</v>
      </c>
      <c r="C2" s="25" t="s">
        <v>1</v>
      </c>
      <c r="D2" s="25" t="s">
        <v>0</v>
      </c>
      <c r="E2" s="26" t="s">
        <v>5</v>
      </c>
      <c r="F2" s="26" t="s">
        <v>27</v>
      </c>
      <c r="G2" s="26" t="s">
        <v>6</v>
      </c>
      <c r="H2" s="26" t="s">
        <v>7</v>
      </c>
      <c r="I2" s="26" t="s">
        <v>9</v>
      </c>
      <c r="J2" s="26" t="s">
        <v>10</v>
      </c>
      <c r="K2" s="26" t="s">
        <v>8</v>
      </c>
    </row>
    <row r="3" spans="1:11" s="3" customFormat="1" x14ac:dyDescent="0.2">
      <c r="A3" s="11">
        <v>90001</v>
      </c>
      <c r="B3" s="10"/>
      <c r="C3" s="10"/>
      <c r="D3" s="17" t="s">
        <v>4</v>
      </c>
      <c r="E3" s="62">
        <v>4712140.91</v>
      </c>
      <c r="F3" s="62">
        <v>0</v>
      </c>
      <c r="G3" s="62">
        <v>4712140.91</v>
      </c>
      <c r="H3" s="62">
        <f>+H4+H5+H6+H7+H8+H9</f>
        <v>7650000.8599999994</v>
      </c>
      <c r="I3" s="62">
        <f t="shared" ref="I3:K3" si="0">+I4+I5+I6+I7+I8+I9</f>
        <v>7650000.8599999994</v>
      </c>
      <c r="J3" s="62">
        <f t="shared" si="0"/>
        <v>2937859.95</v>
      </c>
      <c r="K3" s="62">
        <f t="shared" si="0"/>
        <v>2937859.95</v>
      </c>
    </row>
    <row r="4" spans="1:11" x14ac:dyDescent="0.2">
      <c r="A4" s="5">
        <v>4</v>
      </c>
      <c r="B4" s="5" t="s">
        <v>33</v>
      </c>
      <c r="C4" s="5">
        <v>31</v>
      </c>
      <c r="D4" s="6" t="s">
        <v>13</v>
      </c>
      <c r="E4" s="63">
        <v>233416.25</v>
      </c>
      <c r="F4" s="63">
        <v>0</v>
      </c>
      <c r="G4" s="63">
        <v>233416.25</v>
      </c>
      <c r="H4" s="63">
        <v>1612332.57</v>
      </c>
      <c r="I4" s="63">
        <v>1612332.57</v>
      </c>
      <c r="J4" s="63">
        <v>1378916.32</v>
      </c>
      <c r="K4" s="63">
        <v>1378916.32</v>
      </c>
    </row>
    <row r="5" spans="1:11" x14ac:dyDescent="0.2">
      <c r="A5" s="5">
        <v>4</v>
      </c>
      <c r="B5" s="5" t="s">
        <v>34</v>
      </c>
      <c r="C5" s="5">
        <v>3</v>
      </c>
      <c r="D5" s="7" t="s">
        <v>35</v>
      </c>
      <c r="E5" s="63">
        <v>3478724.66</v>
      </c>
      <c r="F5" s="63">
        <v>0</v>
      </c>
      <c r="G5" s="63">
        <v>3478724.66</v>
      </c>
      <c r="H5" s="63">
        <v>3478724.66</v>
      </c>
      <c r="I5" s="63">
        <v>3478724.66</v>
      </c>
      <c r="J5" s="63">
        <v>0</v>
      </c>
      <c r="K5" s="63">
        <v>0</v>
      </c>
    </row>
    <row r="6" spans="1:11" x14ac:dyDescent="0.2">
      <c r="A6" s="5">
        <v>4</v>
      </c>
      <c r="B6" s="5" t="s">
        <v>34</v>
      </c>
      <c r="C6" s="5">
        <v>52</v>
      </c>
      <c r="D6" s="7" t="s">
        <v>36</v>
      </c>
      <c r="E6" s="63">
        <v>1000000</v>
      </c>
      <c r="F6" s="63">
        <v>0</v>
      </c>
      <c r="G6" s="63">
        <v>1000000</v>
      </c>
      <c r="H6" s="63">
        <v>2451640.61</v>
      </c>
      <c r="I6" s="63">
        <v>2451640.61</v>
      </c>
      <c r="J6" s="63">
        <v>1451640.61</v>
      </c>
      <c r="K6" s="63">
        <v>1451640.61</v>
      </c>
    </row>
    <row r="7" spans="1:11" x14ac:dyDescent="0.2">
      <c r="A7" s="5">
        <v>4</v>
      </c>
      <c r="B7" s="5" t="s">
        <v>34</v>
      </c>
      <c r="C7" s="5">
        <v>52</v>
      </c>
      <c r="D7" s="8" t="s">
        <v>36</v>
      </c>
      <c r="E7" s="63">
        <v>0</v>
      </c>
      <c r="F7" s="63">
        <v>0</v>
      </c>
      <c r="G7" s="63">
        <v>0</v>
      </c>
      <c r="H7" s="63">
        <v>20921.830000000002</v>
      </c>
      <c r="I7" s="63">
        <v>20921.830000000002</v>
      </c>
      <c r="J7" s="63">
        <v>20921.830000000002</v>
      </c>
      <c r="K7" s="63">
        <v>20921.830000000002</v>
      </c>
    </row>
    <row r="8" spans="1:11" x14ac:dyDescent="0.2">
      <c r="A8" s="5">
        <v>4</v>
      </c>
      <c r="B8" s="5" t="s">
        <v>34</v>
      </c>
      <c r="C8" s="5">
        <v>52</v>
      </c>
      <c r="D8" s="8" t="s">
        <v>36</v>
      </c>
      <c r="E8" s="63">
        <v>0</v>
      </c>
      <c r="F8" s="63">
        <v>0</v>
      </c>
      <c r="G8" s="63">
        <v>0</v>
      </c>
      <c r="H8" s="63">
        <v>13513.59</v>
      </c>
      <c r="I8" s="63">
        <v>13513.59</v>
      </c>
      <c r="J8" s="63">
        <f>+I8-G8</f>
        <v>13513.59</v>
      </c>
      <c r="K8" s="63">
        <f>+I8-G8</f>
        <v>13513.59</v>
      </c>
    </row>
    <row r="9" spans="1:11" x14ac:dyDescent="0.2">
      <c r="A9" s="5">
        <v>4</v>
      </c>
      <c r="B9" s="5" t="s">
        <v>34</v>
      </c>
      <c r="C9" s="5">
        <v>52</v>
      </c>
      <c r="D9" s="8" t="s">
        <v>36</v>
      </c>
      <c r="E9" s="4">
        <v>0</v>
      </c>
      <c r="F9" s="4">
        <v>0</v>
      </c>
      <c r="G9" s="4">
        <v>0</v>
      </c>
      <c r="H9" s="63">
        <v>72867.600000000006</v>
      </c>
      <c r="I9" s="63">
        <v>72867.600000000006</v>
      </c>
      <c r="J9" s="63">
        <f>+I9-G9</f>
        <v>72867.600000000006</v>
      </c>
      <c r="K9" s="63">
        <f>+I9-G9</f>
        <v>72867.600000000006</v>
      </c>
    </row>
    <row r="11" spans="1:11" x14ac:dyDescent="0.2">
      <c r="D11" s="31" t="s">
        <v>38</v>
      </c>
      <c r="E11" s="33"/>
      <c r="F11" s="34" t="s">
        <v>37</v>
      </c>
    </row>
    <row r="12" spans="1:11" ht="45" x14ac:dyDescent="0.2">
      <c r="D12" s="35" t="s">
        <v>31</v>
      </c>
      <c r="E12" s="36"/>
      <c r="F12" s="37" t="s">
        <v>32</v>
      </c>
    </row>
  </sheetData>
  <sheetProtection formatCells="0" formatColumns="0" formatRows="0" insertRows="0" deleteRows="0" autoFilter="0"/>
  <mergeCells count="1">
    <mergeCell ref="A1:K1"/>
  </mergeCells>
  <printOptions horizontalCentered="1"/>
  <pageMargins left="0.70866141732283472" right="0.70866141732283472" top="1.3385826771653544" bottom="0.74803149606299213" header="0.31496062992125984" footer="0.31496062992125984"/>
  <pageSetup paperSize="9" scale="82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zoomScaleNormal="100" workbookViewId="0">
      <pane ySplit="2" topLeftCell="A3" activePane="bottomLeft" state="frozen"/>
      <selection pane="bottomLeft" activeCell="I11" sqref="I11"/>
    </sheetView>
  </sheetViews>
  <sheetFormatPr baseColWidth="10" defaultRowHeight="11.25" x14ac:dyDescent="0.2"/>
  <cols>
    <col min="1" max="1" width="8.83203125" style="9" customWidth="1"/>
    <col min="2" max="2" width="50.83203125" style="9" customWidth="1"/>
    <col min="3" max="3" width="17.83203125" style="9" customWidth="1"/>
    <col min="4" max="4" width="29.6640625" style="9" customWidth="1"/>
    <col min="5" max="9" width="17.83203125" style="9" customWidth="1"/>
    <col min="10" max="16384" width="12" style="8"/>
  </cols>
  <sheetData>
    <row r="1" spans="1:10" s="13" customFormat="1" ht="60" customHeight="1" x14ac:dyDescent="0.2">
      <c r="A1" s="68" t="s">
        <v>39</v>
      </c>
      <c r="B1" s="69"/>
      <c r="C1" s="69"/>
      <c r="D1" s="69"/>
      <c r="E1" s="69"/>
      <c r="F1" s="69"/>
      <c r="G1" s="69"/>
      <c r="H1" s="69"/>
      <c r="I1" s="70"/>
      <c r="J1" s="12"/>
    </row>
    <row r="2" spans="1:10" s="18" customFormat="1" ht="24.95" customHeight="1" x14ac:dyDescent="0.2">
      <c r="A2" s="25" t="s">
        <v>1</v>
      </c>
      <c r="B2" s="25" t="s">
        <v>0</v>
      </c>
      <c r="C2" s="26" t="s">
        <v>5</v>
      </c>
      <c r="D2" s="26" t="s">
        <v>27</v>
      </c>
      <c r="E2" s="26" t="s">
        <v>6</v>
      </c>
      <c r="F2" s="26" t="s">
        <v>7</v>
      </c>
      <c r="G2" s="26" t="s">
        <v>9</v>
      </c>
      <c r="H2" s="26" t="s">
        <v>10</v>
      </c>
      <c r="I2" s="26" t="s">
        <v>8</v>
      </c>
      <c r="J2" s="5"/>
    </row>
    <row r="3" spans="1:10" s="9" customFormat="1" x14ac:dyDescent="0.2">
      <c r="A3" s="19">
        <v>90001</v>
      </c>
      <c r="B3" s="6" t="s">
        <v>4</v>
      </c>
      <c r="C3" s="62">
        <v>4712140.91</v>
      </c>
      <c r="D3" s="62">
        <v>0</v>
      </c>
      <c r="E3" s="62">
        <v>4712140.91</v>
      </c>
      <c r="F3" s="62">
        <f>+F6+F8+F18</f>
        <v>7650000.8600000003</v>
      </c>
      <c r="G3" s="62">
        <f>+G6+G8+G18</f>
        <v>7650000.8600000003</v>
      </c>
      <c r="H3" s="62">
        <f>+G3-E3</f>
        <v>2937859.95</v>
      </c>
      <c r="I3" s="64">
        <f>+G3-E3</f>
        <v>2937859.95</v>
      </c>
      <c r="J3" s="8"/>
    </row>
    <row r="4" spans="1:10" s="9" customFormat="1" x14ac:dyDescent="0.2">
      <c r="A4" s="20">
        <v>10</v>
      </c>
      <c r="B4" s="8" t="s">
        <v>11</v>
      </c>
      <c r="C4" s="63">
        <v>0</v>
      </c>
      <c r="D4" s="63">
        <v>0</v>
      </c>
      <c r="E4" s="63">
        <v>0</v>
      </c>
      <c r="F4" s="63">
        <v>0</v>
      </c>
      <c r="G4" s="63">
        <v>0</v>
      </c>
      <c r="H4" s="63">
        <v>0</v>
      </c>
      <c r="I4" s="65">
        <v>0</v>
      </c>
      <c r="J4" s="8"/>
    </row>
    <row r="5" spans="1:10" s="9" customFormat="1" x14ac:dyDescent="0.2">
      <c r="A5" s="20">
        <v>20</v>
      </c>
      <c r="B5" s="8" t="s">
        <v>12</v>
      </c>
      <c r="C5" s="63">
        <v>0</v>
      </c>
      <c r="D5" s="63">
        <v>0</v>
      </c>
      <c r="E5" s="63">
        <v>0</v>
      </c>
      <c r="F5" s="63">
        <v>0</v>
      </c>
      <c r="G5" s="63">
        <v>0</v>
      </c>
      <c r="H5" s="63">
        <v>0</v>
      </c>
      <c r="I5" s="65">
        <v>0</v>
      </c>
      <c r="J5" s="8"/>
    </row>
    <row r="6" spans="1:10" s="9" customFormat="1" x14ac:dyDescent="0.2">
      <c r="A6" s="20">
        <v>30</v>
      </c>
      <c r="B6" s="8" t="s">
        <v>13</v>
      </c>
      <c r="C6" s="63">
        <v>233416.25</v>
      </c>
      <c r="D6" s="63">
        <v>0</v>
      </c>
      <c r="E6" s="63">
        <v>233416.25</v>
      </c>
      <c r="F6" s="63">
        <v>1612332.57</v>
      </c>
      <c r="G6" s="63">
        <v>1612332.57</v>
      </c>
      <c r="H6" s="63">
        <v>1378916.32</v>
      </c>
      <c r="I6" s="65">
        <v>1378916.32</v>
      </c>
      <c r="J6" s="8"/>
    </row>
    <row r="7" spans="1:10" s="9" customFormat="1" x14ac:dyDescent="0.2">
      <c r="A7" s="20">
        <v>40</v>
      </c>
      <c r="B7" s="8" t="s">
        <v>14</v>
      </c>
      <c r="C7" s="63">
        <v>0</v>
      </c>
      <c r="D7" s="63">
        <v>0</v>
      </c>
      <c r="E7" s="63">
        <v>0</v>
      </c>
      <c r="F7" s="63">
        <v>0</v>
      </c>
      <c r="G7" s="63">
        <v>0</v>
      </c>
      <c r="H7" s="63">
        <v>0</v>
      </c>
      <c r="I7" s="65">
        <v>0</v>
      </c>
      <c r="J7" s="8"/>
    </row>
    <row r="8" spans="1:10" s="9" customFormat="1" x14ac:dyDescent="0.2">
      <c r="A8" s="20">
        <v>50</v>
      </c>
      <c r="B8" s="8" t="s">
        <v>15</v>
      </c>
      <c r="C8" s="63">
        <v>1000000</v>
      </c>
      <c r="D8" s="63">
        <v>0</v>
      </c>
      <c r="E8" s="63">
        <v>1000000</v>
      </c>
      <c r="F8" s="63">
        <f>+F10</f>
        <v>2558943.63</v>
      </c>
      <c r="G8" s="63">
        <f t="shared" ref="G8:I8" si="0">+G10</f>
        <v>2558943.63</v>
      </c>
      <c r="H8" s="63">
        <f t="shared" si="0"/>
        <v>1558943.63</v>
      </c>
      <c r="I8" s="63">
        <f t="shared" si="0"/>
        <v>1558943.63</v>
      </c>
      <c r="J8" s="8"/>
    </row>
    <row r="9" spans="1:10" s="9" customFormat="1" x14ac:dyDescent="0.2">
      <c r="A9" s="20">
        <v>51</v>
      </c>
      <c r="B9" s="21" t="s">
        <v>16</v>
      </c>
      <c r="C9" s="63">
        <v>0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5">
        <v>0</v>
      </c>
      <c r="J9" s="8"/>
    </row>
    <row r="10" spans="1:10" s="9" customFormat="1" x14ac:dyDescent="0.2">
      <c r="A10" s="20">
        <v>52</v>
      </c>
      <c r="B10" s="21" t="s">
        <v>17</v>
      </c>
      <c r="C10" s="63">
        <v>1000000</v>
      </c>
      <c r="D10" s="63">
        <v>0</v>
      </c>
      <c r="E10" s="63">
        <v>1000000</v>
      </c>
      <c r="F10" s="63">
        <f>2472562.44+13513.59+72867.6</f>
        <v>2558943.63</v>
      </c>
      <c r="G10" s="63">
        <f>2472562.44+13513.59+72867.6</f>
        <v>2558943.63</v>
      </c>
      <c r="H10" s="63">
        <f>+G10-E10</f>
        <v>1558943.63</v>
      </c>
      <c r="I10" s="65">
        <v>1558943.63</v>
      </c>
      <c r="J10" s="8"/>
    </row>
    <row r="11" spans="1:10" s="9" customFormat="1" x14ac:dyDescent="0.2">
      <c r="A11" s="20">
        <v>60</v>
      </c>
      <c r="B11" s="8" t="s">
        <v>18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14">
        <v>0</v>
      </c>
      <c r="J11" s="8"/>
    </row>
    <row r="12" spans="1:10" s="9" customFormat="1" x14ac:dyDescent="0.2">
      <c r="A12" s="20">
        <v>61</v>
      </c>
      <c r="B12" s="21" t="s">
        <v>16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14">
        <v>0</v>
      </c>
      <c r="J12" s="8"/>
    </row>
    <row r="13" spans="1:10" s="9" customFormat="1" x14ac:dyDescent="0.2">
      <c r="A13" s="20">
        <v>62</v>
      </c>
      <c r="B13" s="21" t="s">
        <v>17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14">
        <v>0</v>
      </c>
      <c r="J13" s="8"/>
    </row>
    <row r="14" spans="1:10" s="9" customFormat="1" ht="33.75" x14ac:dyDescent="0.2">
      <c r="A14" s="20">
        <v>69</v>
      </c>
      <c r="B14" s="22" t="s">
        <v>28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14">
        <v>0</v>
      </c>
      <c r="J14" s="8"/>
    </row>
    <row r="15" spans="1:10" s="9" customFormat="1" x14ac:dyDescent="0.2">
      <c r="A15" s="20">
        <v>70</v>
      </c>
      <c r="B15" s="8" t="s">
        <v>19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14">
        <v>0</v>
      </c>
      <c r="J15" s="8"/>
    </row>
    <row r="16" spans="1:10" s="9" customFormat="1" x14ac:dyDescent="0.2">
      <c r="A16" s="20">
        <v>80</v>
      </c>
      <c r="B16" s="8" t="s">
        <v>20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14">
        <v>0</v>
      </c>
      <c r="J16" s="8"/>
    </row>
    <row r="17" spans="1:10" s="9" customFormat="1" x14ac:dyDescent="0.2">
      <c r="A17" s="20">
        <v>90</v>
      </c>
      <c r="B17" s="8" t="s">
        <v>22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14">
        <v>0</v>
      </c>
      <c r="J17" s="8"/>
    </row>
    <row r="18" spans="1:10" s="9" customFormat="1" x14ac:dyDescent="0.2">
      <c r="A18" s="23" t="s">
        <v>26</v>
      </c>
      <c r="B18" s="24" t="s">
        <v>21</v>
      </c>
      <c r="C18" s="15">
        <v>3478724.66</v>
      </c>
      <c r="D18" s="15">
        <v>0</v>
      </c>
      <c r="E18" s="15">
        <v>3478724.66</v>
      </c>
      <c r="F18" s="15">
        <v>3478724.66</v>
      </c>
      <c r="G18" s="15">
        <v>3478724.66</v>
      </c>
      <c r="H18" s="15">
        <v>0</v>
      </c>
      <c r="I18" s="16">
        <v>0</v>
      </c>
      <c r="J18" s="8"/>
    </row>
    <row r="20" spans="1:10" x14ac:dyDescent="0.2">
      <c r="A20" s="27" t="s">
        <v>29</v>
      </c>
      <c r="B20" s="28"/>
      <c r="C20" s="28"/>
      <c r="D20" s="29"/>
    </row>
    <row r="21" spans="1:10" x14ac:dyDescent="0.2">
      <c r="A21" s="30"/>
      <c r="B21" s="28"/>
      <c r="C21" s="28"/>
      <c r="D21" s="29"/>
    </row>
    <row r="22" spans="1:10" x14ac:dyDescent="0.2">
      <c r="A22" s="31"/>
      <c r="B22" s="32"/>
      <c r="C22" s="31"/>
      <c r="D22" s="31"/>
    </row>
    <row r="23" spans="1:10" x14ac:dyDescent="0.2">
      <c r="A23" s="33"/>
      <c r="B23" s="31"/>
      <c r="C23" s="31"/>
      <c r="D23" s="31"/>
    </row>
    <row r="24" spans="1:10" x14ac:dyDescent="0.2">
      <c r="A24" s="33"/>
      <c r="B24" s="31" t="s">
        <v>38</v>
      </c>
      <c r="C24" s="33"/>
      <c r="D24" s="34" t="s">
        <v>37</v>
      </c>
    </row>
    <row r="25" spans="1:10" ht="36.75" customHeight="1" x14ac:dyDescent="0.2">
      <c r="A25" s="33"/>
      <c r="B25" s="35" t="s">
        <v>31</v>
      </c>
      <c r="C25" s="36"/>
      <c r="D25" s="37" t="s">
        <v>32</v>
      </c>
    </row>
  </sheetData>
  <sheetProtection algorithmName="SHA-512" hashValue="A/4l1X9rpBgTW+aLskA8xdZGavm+6g7yXsWgUqF37GBq5twTNXZ2whymdAlzsnoeH/Z1Mn2g84wtEn8pYNanKw==" saltValue="1Hf95GG8W3WKduRgwKRKFQ==" spinCount="100000" sheet="1" objects="1" scenarios="1" formatCells="0" formatColumns="0" formatRows="0" insertRows="0" autoFilter="0"/>
  <mergeCells count="1">
    <mergeCell ref="A1:I1"/>
  </mergeCells>
  <printOptions horizontalCentered="1"/>
  <pageMargins left="0.70866141732283472" right="0.70866141732283472" top="1.3385826771653544" bottom="0.74803149606299213" header="0.31496062992125984" footer="0.31496062992125984"/>
  <pageSetup paperSize="9" scale="79" orientation="landscape" horizontalDpi="300" verticalDpi="300" r:id="rId1"/>
  <ignoredErrors>
    <ignoredError sqref="A1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zoomScaleNormal="100" workbookViewId="0">
      <selection activeCell="A2" sqref="A2"/>
    </sheetView>
  </sheetViews>
  <sheetFormatPr baseColWidth="10" defaultRowHeight="11.25" x14ac:dyDescent="0.2"/>
  <cols>
    <col min="1" max="1" width="8.83203125" style="61" customWidth="1"/>
    <col min="2" max="2" width="50.83203125" style="61" customWidth="1"/>
    <col min="3" max="3" width="17.83203125" style="61" customWidth="1"/>
    <col min="4" max="4" width="19.83203125" style="61" customWidth="1"/>
    <col min="5" max="5" width="17.83203125" style="61" customWidth="1"/>
    <col min="6" max="6" width="19.83203125" style="61" customWidth="1"/>
    <col min="7" max="9" width="17.83203125" style="61" customWidth="1"/>
    <col min="10" max="16384" width="12" style="47"/>
  </cols>
  <sheetData>
    <row r="1" spans="1:9" s="38" customFormat="1" ht="35.1" customHeight="1" x14ac:dyDescent="0.2">
      <c r="A1" s="71" t="s">
        <v>41</v>
      </c>
      <c r="B1" s="72"/>
      <c r="C1" s="72"/>
      <c r="D1" s="72"/>
      <c r="E1" s="72"/>
      <c r="F1" s="72"/>
      <c r="G1" s="72"/>
      <c r="H1" s="72"/>
      <c r="I1" s="73"/>
    </row>
    <row r="2" spans="1:9" s="43" customFormat="1" ht="24.95" customHeight="1" x14ac:dyDescent="0.2">
      <c r="A2" s="39" t="s">
        <v>1</v>
      </c>
      <c r="B2" s="40" t="s">
        <v>0</v>
      </c>
      <c r="C2" s="41" t="s">
        <v>5</v>
      </c>
      <c r="D2" s="42" t="s">
        <v>27</v>
      </c>
      <c r="E2" s="41" t="s">
        <v>6</v>
      </c>
      <c r="F2" s="41" t="s">
        <v>7</v>
      </c>
      <c r="G2" s="41" t="s">
        <v>9</v>
      </c>
      <c r="H2" s="41" t="s">
        <v>10</v>
      </c>
      <c r="I2" s="41" t="s">
        <v>8</v>
      </c>
    </row>
    <row r="3" spans="1:9" x14ac:dyDescent="0.2">
      <c r="A3" s="44">
        <v>90001</v>
      </c>
      <c r="B3" s="45" t="s">
        <v>4</v>
      </c>
      <c r="C3" s="66">
        <f>C4+C17+C21</f>
        <v>4712140.91</v>
      </c>
      <c r="D3" s="66">
        <f t="shared" ref="D3:I3" si="0">D4+D17+D21</f>
        <v>0</v>
      </c>
      <c r="E3" s="66">
        <f t="shared" si="0"/>
        <v>4712140.91</v>
      </c>
      <c r="F3" s="66">
        <f t="shared" si="0"/>
        <v>7650000.8600000003</v>
      </c>
      <c r="G3" s="66">
        <f t="shared" si="0"/>
        <v>7650000.8600000003</v>
      </c>
      <c r="H3" s="62">
        <f t="shared" si="0"/>
        <v>2937859.95</v>
      </c>
      <c r="I3" s="67">
        <f t="shared" si="0"/>
        <v>2937859.95</v>
      </c>
    </row>
    <row r="4" spans="1:9" x14ac:dyDescent="0.2">
      <c r="A4" s="48">
        <v>90002</v>
      </c>
      <c r="B4" s="49" t="s">
        <v>23</v>
      </c>
      <c r="C4" s="62">
        <f t="shared" ref="C4:I4" si="1">C5+C6+C7+C8+C11+C15+C16</f>
        <v>1233416.25</v>
      </c>
      <c r="D4" s="62">
        <f t="shared" si="1"/>
        <v>0</v>
      </c>
      <c r="E4" s="62">
        <f t="shared" si="1"/>
        <v>1233416.25</v>
      </c>
      <c r="F4" s="62">
        <f t="shared" si="1"/>
        <v>4171276.2</v>
      </c>
      <c r="G4" s="62">
        <f t="shared" si="1"/>
        <v>4171276.2</v>
      </c>
      <c r="H4" s="62">
        <f t="shared" si="1"/>
        <v>2937859.95</v>
      </c>
      <c r="I4" s="64">
        <f t="shared" si="1"/>
        <v>2937859.95</v>
      </c>
    </row>
    <row r="5" spans="1:9" x14ac:dyDescent="0.2">
      <c r="A5" s="51">
        <v>10</v>
      </c>
      <c r="B5" s="52" t="s">
        <v>11</v>
      </c>
      <c r="C5" s="63">
        <v>0</v>
      </c>
      <c r="D5" s="63">
        <v>0</v>
      </c>
      <c r="E5" s="63">
        <v>0</v>
      </c>
      <c r="F5" s="63">
        <v>0</v>
      </c>
      <c r="G5" s="63">
        <v>0</v>
      </c>
      <c r="H5" s="63">
        <v>0</v>
      </c>
      <c r="I5" s="65">
        <v>0</v>
      </c>
    </row>
    <row r="6" spans="1:9" x14ac:dyDescent="0.2">
      <c r="A6" s="51">
        <v>30</v>
      </c>
      <c r="B6" s="52" t="s">
        <v>13</v>
      </c>
      <c r="C6" s="63">
        <v>233416.25</v>
      </c>
      <c r="D6" s="63">
        <v>0</v>
      </c>
      <c r="E6" s="63">
        <v>233416.25</v>
      </c>
      <c r="F6" s="63">
        <v>1612332.57</v>
      </c>
      <c r="G6" s="63">
        <v>1612332.57</v>
      </c>
      <c r="H6" s="63">
        <v>1378916.32</v>
      </c>
      <c r="I6" s="65">
        <v>1378916.32</v>
      </c>
    </row>
    <row r="7" spans="1:9" x14ac:dyDescent="0.2">
      <c r="A7" s="51">
        <v>40</v>
      </c>
      <c r="B7" s="52" t="s">
        <v>14</v>
      </c>
      <c r="C7" s="63">
        <v>0</v>
      </c>
      <c r="D7" s="63">
        <v>0</v>
      </c>
      <c r="E7" s="63">
        <v>0</v>
      </c>
      <c r="F7" s="63">
        <v>0</v>
      </c>
      <c r="G7" s="63">
        <v>0</v>
      </c>
      <c r="H7" s="63">
        <v>0</v>
      </c>
      <c r="I7" s="65">
        <v>0</v>
      </c>
    </row>
    <row r="8" spans="1:9" x14ac:dyDescent="0.2">
      <c r="A8" s="51">
        <v>50</v>
      </c>
      <c r="B8" s="52" t="s">
        <v>15</v>
      </c>
      <c r="C8" s="63">
        <v>1000000</v>
      </c>
      <c r="D8" s="63">
        <v>0</v>
      </c>
      <c r="E8" s="63">
        <v>1000000</v>
      </c>
      <c r="F8" s="63">
        <f>+F10</f>
        <v>2558943.63</v>
      </c>
      <c r="G8" s="63">
        <f t="shared" ref="G8:I8" si="2">+G10</f>
        <v>2558943.63</v>
      </c>
      <c r="H8" s="63">
        <f t="shared" si="2"/>
        <v>1558943.63</v>
      </c>
      <c r="I8" s="63">
        <f t="shared" si="2"/>
        <v>1558943.63</v>
      </c>
    </row>
    <row r="9" spans="1:9" x14ac:dyDescent="0.2">
      <c r="A9" s="51">
        <v>51</v>
      </c>
      <c r="B9" s="55" t="s">
        <v>16</v>
      </c>
      <c r="C9" s="63">
        <v>0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5">
        <v>0</v>
      </c>
    </row>
    <row r="10" spans="1:9" x14ac:dyDescent="0.2">
      <c r="A10" s="51">
        <v>52</v>
      </c>
      <c r="B10" s="55" t="s">
        <v>17</v>
      </c>
      <c r="C10" s="63">
        <v>1000000</v>
      </c>
      <c r="D10" s="63">
        <v>0</v>
      </c>
      <c r="E10" s="63">
        <v>1000000</v>
      </c>
      <c r="F10" s="63">
        <f>2472562.44+13513.59+72867.6</f>
        <v>2558943.63</v>
      </c>
      <c r="G10" s="63">
        <f>2472562.44+13513.59+72867.6</f>
        <v>2558943.63</v>
      </c>
      <c r="H10" s="63">
        <f>+G10-E10</f>
        <v>1558943.63</v>
      </c>
      <c r="I10" s="65">
        <f>+G10-E10</f>
        <v>1558943.63</v>
      </c>
    </row>
    <row r="11" spans="1:9" x14ac:dyDescent="0.2">
      <c r="A11" s="51">
        <v>60</v>
      </c>
      <c r="B11" s="52" t="s">
        <v>18</v>
      </c>
      <c r="C11" s="53">
        <v>0</v>
      </c>
      <c r="D11" s="53">
        <v>0</v>
      </c>
      <c r="E11" s="53">
        <v>0</v>
      </c>
      <c r="F11" s="53">
        <v>0</v>
      </c>
      <c r="G11" s="53">
        <v>0</v>
      </c>
      <c r="H11" s="53">
        <v>0</v>
      </c>
      <c r="I11" s="54">
        <v>0</v>
      </c>
    </row>
    <row r="12" spans="1:9" x14ac:dyDescent="0.2">
      <c r="A12" s="51">
        <v>61</v>
      </c>
      <c r="B12" s="55" t="s">
        <v>16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  <c r="H12" s="53">
        <v>0</v>
      </c>
      <c r="I12" s="54">
        <v>0</v>
      </c>
    </row>
    <row r="13" spans="1:9" x14ac:dyDescent="0.2">
      <c r="A13" s="51">
        <v>62</v>
      </c>
      <c r="B13" s="55" t="s">
        <v>17</v>
      </c>
      <c r="C13" s="53">
        <v>0</v>
      </c>
      <c r="D13" s="53">
        <v>0</v>
      </c>
      <c r="E13" s="53">
        <v>0</v>
      </c>
      <c r="F13" s="53">
        <v>0</v>
      </c>
      <c r="G13" s="53">
        <v>0</v>
      </c>
      <c r="H13" s="53">
        <v>0</v>
      </c>
      <c r="I13" s="54">
        <v>0</v>
      </c>
    </row>
    <row r="14" spans="1:9" ht="33.75" x14ac:dyDescent="0.2">
      <c r="A14" s="51">
        <v>69</v>
      </c>
      <c r="B14" s="56" t="s">
        <v>28</v>
      </c>
      <c r="C14" s="53">
        <v>0</v>
      </c>
      <c r="D14" s="53">
        <v>0</v>
      </c>
      <c r="E14" s="53">
        <v>0</v>
      </c>
      <c r="F14" s="53">
        <v>0</v>
      </c>
      <c r="G14" s="53">
        <v>0</v>
      </c>
      <c r="H14" s="53">
        <v>0</v>
      </c>
      <c r="I14" s="54">
        <v>0</v>
      </c>
    </row>
    <row r="15" spans="1:9" x14ac:dyDescent="0.2">
      <c r="A15" s="51">
        <v>80</v>
      </c>
      <c r="B15" s="52" t="s">
        <v>20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  <c r="H15" s="53">
        <v>0</v>
      </c>
      <c r="I15" s="54">
        <v>0</v>
      </c>
    </row>
    <row r="16" spans="1:9" x14ac:dyDescent="0.2">
      <c r="A16" s="51">
        <v>90</v>
      </c>
      <c r="B16" s="52" t="s">
        <v>22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  <c r="H16" s="53">
        <v>0</v>
      </c>
      <c r="I16" s="54">
        <v>0</v>
      </c>
    </row>
    <row r="17" spans="1:9" x14ac:dyDescent="0.2">
      <c r="A17" s="48">
        <v>90003</v>
      </c>
      <c r="B17" s="49" t="s">
        <v>24</v>
      </c>
      <c r="C17" s="46">
        <v>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50">
        <v>0</v>
      </c>
    </row>
    <row r="18" spans="1:9" x14ac:dyDescent="0.2">
      <c r="A18" s="51">
        <v>20</v>
      </c>
      <c r="B18" s="52" t="s">
        <v>12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4">
        <v>0</v>
      </c>
    </row>
    <row r="19" spans="1:9" x14ac:dyDescent="0.2">
      <c r="A19" s="51">
        <v>70</v>
      </c>
      <c r="B19" s="52" t="s">
        <v>19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4">
        <v>0</v>
      </c>
    </row>
    <row r="20" spans="1:9" x14ac:dyDescent="0.2">
      <c r="A20" s="51">
        <v>90</v>
      </c>
      <c r="B20" s="52" t="s">
        <v>22</v>
      </c>
      <c r="C20" s="53"/>
      <c r="D20" s="53"/>
      <c r="E20" s="53"/>
      <c r="F20" s="53"/>
      <c r="G20" s="53"/>
      <c r="H20" s="53"/>
      <c r="I20" s="54"/>
    </row>
    <row r="21" spans="1:9" x14ac:dyDescent="0.2">
      <c r="A21" s="48">
        <v>90004</v>
      </c>
      <c r="B21" s="38" t="s">
        <v>25</v>
      </c>
      <c r="C21" s="46">
        <v>3478724.66</v>
      </c>
      <c r="D21" s="46">
        <v>0</v>
      </c>
      <c r="E21" s="46">
        <v>3478724.66</v>
      </c>
      <c r="F21" s="46">
        <v>3478724.66</v>
      </c>
      <c r="G21" s="46">
        <v>3478724.66</v>
      </c>
      <c r="H21" s="46">
        <v>0</v>
      </c>
      <c r="I21" s="54">
        <v>0</v>
      </c>
    </row>
    <row r="22" spans="1:9" x14ac:dyDescent="0.2">
      <c r="A22" s="57" t="s">
        <v>26</v>
      </c>
      <c r="B22" s="58" t="s">
        <v>21</v>
      </c>
      <c r="C22" s="59">
        <v>3478724.66</v>
      </c>
      <c r="D22" s="59">
        <v>0</v>
      </c>
      <c r="E22" s="59">
        <v>3478724.66</v>
      </c>
      <c r="F22" s="59">
        <v>3478724.66</v>
      </c>
      <c r="G22" s="59">
        <v>3478724.66</v>
      </c>
      <c r="H22" s="59">
        <v>0</v>
      </c>
      <c r="I22" s="60">
        <v>0</v>
      </c>
    </row>
    <row r="24" spans="1:9" x14ac:dyDescent="0.2">
      <c r="A24" s="27" t="s">
        <v>29</v>
      </c>
      <c r="B24" s="28"/>
      <c r="C24" s="28"/>
      <c r="D24" s="29"/>
    </row>
    <row r="25" spans="1:9" x14ac:dyDescent="0.2">
      <c r="A25" s="30"/>
      <c r="B25" s="28"/>
      <c r="C25" s="28"/>
      <c r="D25" s="29"/>
    </row>
    <row r="26" spans="1:9" x14ac:dyDescent="0.2">
      <c r="A26" s="31"/>
      <c r="B26" s="32"/>
      <c r="C26" s="31"/>
      <c r="D26" s="31"/>
      <c r="E26" s="47"/>
      <c r="F26" s="47"/>
      <c r="G26" s="47"/>
      <c r="H26" s="47"/>
      <c r="I26" s="47"/>
    </row>
    <row r="27" spans="1:9" x14ac:dyDescent="0.2">
      <c r="A27" s="33"/>
      <c r="B27" s="31"/>
      <c r="C27" s="31"/>
      <c r="D27" s="31"/>
      <c r="E27" s="47"/>
      <c r="F27" s="47"/>
      <c r="G27" s="47"/>
      <c r="H27" s="47"/>
      <c r="I27" s="47"/>
    </row>
    <row r="28" spans="1:9" x14ac:dyDescent="0.2">
      <c r="A28" s="33"/>
      <c r="B28" s="31" t="s">
        <v>30</v>
      </c>
      <c r="C28" s="33"/>
      <c r="D28" s="47"/>
      <c r="E28" s="47"/>
      <c r="F28" s="34" t="s">
        <v>30</v>
      </c>
      <c r="G28" s="47"/>
      <c r="H28" s="47"/>
      <c r="I28" s="47"/>
    </row>
    <row r="29" spans="1:9" ht="45" x14ac:dyDescent="0.2">
      <c r="A29" s="33"/>
      <c r="B29" s="35" t="s">
        <v>31</v>
      </c>
      <c r="C29" s="36"/>
      <c r="D29" s="37"/>
      <c r="E29" s="47"/>
      <c r="F29" s="37" t="s">
        <v>32</v>
      </c>
      <c r="G29" s="47"/>
      <c r="H29" s="47"/>
      <c r="I29" s="47"/>
    </row>
    <row r="30" spans="1:9" x14ac:dyDescent="0.2">
      <c r="A30" s="47"/>
      <c r="B30" s="47"/>
      <c r="C30" s="47"/>
      <c r="D30" s="47"/>
      <c r="E30" s="47"/>
      <c r="F30" s="47"/>
      <c r="G30" s="47"/>
      <c r="H30" s="47"/>
      <c r="I30" s="47"/>
    </row>
  </sheetData>
  <sheetProtection sheet="1" objects="1" scenarios="1" insertRows="0" deleteRows="0" autoFilter="0"/>
  <mergeCells count="1">
    <mergeCell ref="A1:I1"/>
  </mergeCells>
  <dataValidations count="9">
    <dataValidation allowBlank="1" showInputMessage="1" showErrorMessage="1" prompt="Se refiere al código asignado por el CONAC de acuerdo a la estructura del Clasificador por Rubros de Ingreso. (DOF-2-ene-13). A dos dígitos." sqref="A2"/>
    <dataValidation allowBlank="1" showInputMessage="1" showErrorMessage="1" prompt="Recaudado menos estimado" sqref="H2"/>
    <dataValidation allowBlank="1" showInputMessage="1" showErrorMessage="1" prompt="Sólo aplica cuando el importe de la columna de diferencia sea mayor a cero" sqref="I2"/>
    <dataValidation allowBlank="1" showInputMessage="1" showErrorMessage="1" prompt="Se refiere al nombre que se asigna a cada uno de los desagregados que se señalan." sqref="B2"/>
    <dataValidation allowBlank="1" showInputMessage="1" showErrorMessage="1" prompt="En esta columna debe registrarse los &quot;abonos&quot; del devengado. Es el momento contable que se realiza cuando existe jurídicamente el derecho de cobro de los impuestos, cuotas y aportaciones de seguridad social, contribuciones de mejoras, derechos..." sqref="F2"/>
    <dataValidation allowBlank="1" showInputMessage="1" showErrorMessage="1" prompt="En esta columna debe registrarse los &quot;abonos&quot; del recaudado. Es el momento contable que refleja el cobro en efectivo o cualquier otro medio de pago de los impuestos, cuotas y aportaciones de seguridad social, contribuciones de mejoras, derechos..._x000a_" sqref="G2"/>
    <dataValidation allowBlank="1" showInputMessage="1" showErrorMessage="1" prompt="Son los importes que se aprueban anualmente en la Ley de Ingresos, e incluyen los Impuestos, Cuotas y Aportaciones de Seguridad Social, Contribuciones de Mejoras, Derechos, Productos, Aprovechamientos..." sqref="C2"/>
    <dataValidation allowBlank="1" showInputMessage="1" showErrorMessage="1" prompt="Momento contable que refleja la asignación presupuestaria en lo relativo a la  Ley de Ingresos que resulte de incorporar en su caso, las modificaciones al ingreso estimado, previstas en la ley de ingresos." sqref="E2"/>
    <dataValidation allowBlank="1" showInputMessage="1" showErrorMessage="1" prompt="Las modificaciones realizadas al Pronóstico de Ingresos " sqref="D2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EAI</vt:lpstr>
      <vt:lpstr>CRI</vt:lpstr>
      <vt:lpstr>CFF</vt:lpstr>
      <vt:lpstr>CFF!Área_de_impresión</vt:lpstr>
      <vt:lpstr>CRI!Área_de_impresión</vt:lpstr>
      <vt:lpstr>EAI!Área_de_impresión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david</cp:lastModifiedBy>
  <cp:lastPrinted>2017-07-13T15:04:25Z</cp:lastPrinted>
  <dcterms:created xsi:type="dcterms:W3CDTF">2012-12-11T20:48:19Z</dcterms:created>
  <dcterms:modified xsi:type="dcterms:W3CDTF">2018-02-08T18:29:31Z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